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queryTables/queryTable1.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Docs\ЗАКУПКИ\Заказчики\5 ЕСЭ И_ИЭР\2021\АП КЦ оценка соответствия требованиям ТР ТС (2 лота)\2. Документация\лот 1\"/>
    </mc:Choice>
  </mc:AlternateContent>
  <bookViews>
    <workbookView xWindow="0" yWindow="0" windowWidth="28800" windowHeight="12300"/>
  </bookViews>
  <sheets>
    <sheet name="4. Критерии оценки &gt;" sheetId="1" r:id="rId1"/>
  </sheets>
  <externalReferences>
    <externalReference r:id="rId2"/>
  </externalReferences>
  <definedNames>
    <definedName name="ExternalData_1" localSheetId="0" hidden="1">'4. Критерии оценки &gt;'!$B$3:$H$12</definedName>
    <definedName name="АдресЭлектроннойПочтыЗаказчика">'[1]1. Основная информация &gt;'!$C$13</definedName>
    <definedName name="антидемпинг">'[1]2. Требования к предложениям &gt;'!$E$5</definedName>
    <definedName name="ВалютаНМЦД">'[1]1. Основная информация &gt;'!$C$24</definedName>
    <definedName name="ВНЕОБОРОТНЫЕ_АКТИВЫ">#REF!</definedName>
    <definedName name="ВыборАванса">'[1]1. Основная информация &gt;'!$C$29</definedName>
    <definedName name="ДелимостьПредметаЗакупки">IF('[1]1. Основная информация &gt;'!$C$39="Да", "Предмет закупки является делимым", "Предмет закупки не является делимым")</definedName>
    <definedName name="ДокументТребованияОбМТР">INDEX('[1]3. Требования к участникам &gt;'!$D$4:$D$24, MATCH('[1]&gt;&gt;&gt; &gt;&gt;&gt;'!$BO$3, '[1]3. Требования к участникам &gt;'!$C$4:$C$24, 0))</definedName>
    <definedName name="ДокументТребованияОНАКС">INDEX('[1]3. Требования к участникам &gt;'!$D$4:$D$24, MATCH('[1]&gt;&gt;&gt; &gt;&gt;&gt;'!$BU$3, '[1]3. Требования к участникам &gt;'!$C$4:$C$24, 0))</definedName>
    <definedName name="ДокументТребованияОРазрешенииНаПоставку">INDEX('[1]3. Требования к участникам &gt;'!$D$4:$D$24, MATCH('[1]&gt;&gt;&gt; &gt;&gt;&gt;'!$BP$3, '[1]3. Требования к участникам &gt;'!$C$4:$C$24, 0))</definedName>
    <definedName name="ДокументТребованияОСРО">ТипСРО &amp; СправкаСРО</definedName>
    <definedName name="ДокументыТребованияОКадровыхРесурсах">INDEX('[1]3. Требования к участникам &gt;'!$D$4:$D$24, MATCH('[1]&gt;&gt;&gt; &gt;&gt;&gt;'!$BH$3, '[1]3. Требования к участникам &gt;'!$C$4:$C$24, 0))</definedName>
    <definedName name="ДолжностьЛицаУтверждающегоДокументациюОЗакупке">'[1]1. Основная информация &gt;'!$C$10</definedName>
    <definedName name="Доходы_будущих_периодов">#REF!</definedName>
    <definedName name="_xlnm.Print_Titles" localSheetId="0">'4. Критерии оценки &gt;'!$1:$3</definedName>
    <definedName name="Заказчик">'[1]1. Основная информация &gt;'!$C$5</definedName>
    <definedName name="ЗакупкаНаКоэффициент">'[1]1. Основная информация &gt;'!$C$40</definedName>
    <definedName name="ИсполнительЗаявки">'[1]1. Основная информация &gt;'!$C$52</definedName>
    <definedName name="КАПИТАЛ_И_РЕЗЕРВЫ">#REF!</definedName>
    <definedName name="КоличествоПродукции">INDEX([1]!ТребованияКПредложениямИПодтверждающиеДокументы[Значение], MATCH("Количество объектов работ, услуг",[1]!ТребованияКПредложениямИПодтверждающиеДокументы[Требование], 0))</definedName>
    <definedName name="КоличествоРассматриваемыхДоговоров">'[1]1. Основная информация &gt;'!$C$41</definedName>
    <definedName name="КраткоеОписаниеПредметаЗакупки">'[1]1. Основная информация &gt;'!$C$17</definedName>
    <definedName name="КРАТКОСРОЧНЫЕ_ОБЯЗАТЕЛЬСТВА">#REF!</definedName>
    <definedName name="КритерийАналогичности">"Аналогичными договорами признаются договоры, предмет которых: "&amp;'[1]1. Основная информация &gt;'!$C$43</definedName>
    <definedName name="КураторЗакупки">'[1]1. Основная информация &gt;'!$C$45</definedName>
    <definedName name="ЛицоУтверждающееДокументациюОЗакупке">'[1]1. Основная информация &gt;'!$C$9</definedName>
    <definedName name="МестоВскрытияЗаявокНаУчастиеВЗакупке">IFERROR(INDEX([1]!Кураторы[Наименование организации], MATCH(КураторЗакупки, [1]!Кураторы[Имя фамилия], 0)), "")</definedName>
    <definedName name="МестонахождениеЗаказчика">'[1]1. Основная информация &gt;'!$C$11</definedName>
    <definedName name="МестоПоставки">INDEX([1]!ТребованияКПредложениямИПодтверждающиеДокументы[Значение], MATCH("Место (места) выполнения работ (оказания услуг)",[1]!ТребованияКПредложениямИПодтверждающиеДокументы[Требование], 0))</definedName>
    <definedName name="МестоПубликацииЗакупки">'[1]1. Основная информация &gt;'!$C$37</definedName>
    <definedName name="НаличиеКадровыхРесурсов">#REF!</definedName>
    <definedName name="НаличиеМатериальноТехническихРесурсов">#REF!</definedName>
    <definedName name="НаличиеТребованияОбМТР">INDEX('[1]3. Требования к участникам &gt;'!$E$4:$E$24, MATCH('[1]&gt;&gt;&gt; &gt;&gt;&gt;'!$BL$3, '[1]3. Требования к участникам &gt;'!$C$4:$C$24, 0))</definedName>
    <definedName name="НаличиеТребованияОКадрах">INDEX('[1]3. Требования к участникам &gt;'!$E$4:$E$24, MATCH('[1]&gt;&gt;&gt; &gt;&gt;&gt;'!$BK$3, '[1]3. Требования к участникам &gt;'!$C$4:$C$24, 0))</definedName>
    <definedName name="НаличиеТребованияОНАКС">INDEX('[1]3. Требования к участникам &gt;'!$E$4:$E$24, MATCH('[1]&gt;&gt;&gt; &gt;&gt;&gt;'!$BT$3, '[1]3. Требования к участникам &gt;'!$C$4:$C$24, 0))</definedName>
    <definedName name="НаличиеТребованияОРазрешенииНаПоставкуПродукции">INDEX('[1]3. Требования к участникам &gt;'!$E$4:$E$24, MATCH('[1]&gt;&gt;&gt; &gt;&gt;&gt;'!$BP$3, '[1]3. Требования к участникам &gt;'!$C$4:$C$24, 0))</definedName>
    <definedName name="НаличиеТребованияОСРО">INDEX('[1]3. Требования к участникам &gt;'!$E$4:$E$24, MATCH('[1]&gt;&gt;&gt; &gt;&gt;&gt;'!$BQ$3, '[1]3. Требования к участникам &gt;'!$C$4:$C$24, 0))</definedName>
    <definedName name="НаправлениеДеятельности">'[1]1. Основная информация &gt;'!$C$19</definedName>
    <definedName name="НДС">'[1]1. Основная информация &gt;'!$C$27</definedName>
    <definedName name="НМЦДБезНДС">'[1]1. Основная информация &gt;'!$C$22</definedName>
    <definedName name="НомерКонтактногоТелефонаЗаказчика">'[1]1. Основная информация &gt;'!$C$14</definedName>
    <definedName name="НомерПозицииПланаЗакупки">'[1]1. Основная информация &gt;'!$C$18</definedName>
    <definedName name="_xlnm.Print_Area" localSheetId="0">КритерииОценки[#All]</definedName>
    <definedName name="ОБОРОТНЫЕ_АКТИВЫ">#REF!</definedName>
    <definedName name="ОсновнаяИнформация_АдресЭлектроннойПочтыУчастника">#REF!</definedName>
    <definedName name="ОсновнаяИнформация_ГородМестонахождения">#REF!</definedName>
    <definedName name="ОсновнаяИнформация_ИННУчастника">#REF!</definedName>
    <definedName name="ОсновнаяИнформация_КППУчастника">#REF!</definedName>
    <definedName name="ОсновнаяИнформация_МестонахождениеУчастника">#REF!</definedName>
    <definedName name="ОсновнаяИнформация_НаименованиеУчастника">#REF!</definedName>
    <definedName name="ОсновнаяИнформация_ОГРНУчастника">#REF!</definedName>
    <definedName name="ОсновнаяИнформация_ОКВЭДУчастника">#REF!</definedName>
    <definedName name="ОсновнаяИнформация_ОКОПФУчастника">#REF!</definedName>
    <definedName name="ОсновнаяИнформация_ОКПОУчастника">#REF!</definedName>
    <definedName name="ОсновнаяИнформация_ПочтовыйАдресУчастника">#REF!</definedName>
    <definedName name="ОтличиеНМЦДотПланаНа10Процентов">'[1]1. Основная информация &gt;'!#REF!</definedName>
    <definedName name="Оценочные_обязательства">#REF!</definedName>
    <definedName name="ПодразделениеЗаказчика">'[1]1. Основная информация &gt;'!$C$6</definedName>
    <definedName name="ПодтверждениеНеобходимостиКраткосрочнойПубликации">'[1]1. Основная информация &gt;'!$C$36</definedName>
    <definedName name="ПочтовыйАдресЗаказчика">'[1]1. Основная информация &gt;'!$C$12</definedName>
    <definedName name="ПревышениеНМЦД">'[1]1. Основная информация &gt;'!$C$28</definedName>
    <definedName name="ПределАванса">'4. Критерии оценки &gt;'!$F$5</definedName>
    <definedName name="ПредметДоговора">'[1]1. Основная информация &gt;'!$C$16</definedName>
    <definedName name="ПрохождениеТехническогоАудита">#REF!</definedName>
    <definedName name="ПроцентНДС">'[1]1. Основная информация &gt;'!$C$25</definedName>
    <definedName name="РассматриваемыйПериодДоговоров">'[1]1. Основная информация &gt;'!$C$42</definedName>
    <definedName name="РассмотрениеАльтернативныхПредложений">'[1]1. Основная информация &gt;'!$C$38</definedName>
    <definedName name="СложностьНаправленияДеятельности">'[1]1. Основная информация &gt;'!$C$20</definedName>
    <definedName name="СоставЦеныДоговора">INDEX([1]!ТребованияКПредложениямИПодтверждающиеДокументы[Значение], MATCH("Состав цены договора",[1]!ТребованияКПредложениямИПодтверждающиеДокументы[Требование], 0))</definedName>
    <definedName name="СпособЗакупки">'[1]1. Основная информация &gt;'!$C$33</definedName>
    <definedName name="СправкаСРО">'[1]3. Требования к участникам &gt;'!$D$9</definedName>
    <definedName name="СрокГарантииНаПродукцию">INDEX([1]!ТребованияКПредложениямИПодтверждающиеДокументы[Значение], MATCH("Гарантийный срок (гарантийный срок на результат работ, услуг)",[1]!ТребованияКПредложениямИПодтверждающиеДокументы[Требование], 0))</definedName>
    <definedName name="СрокДоговора">INDEX([1]!ТребованияКПредложениямИПодтверждающиеДокументы[Значение], MATCH("Срок договора",[1]!ТребованияКПредложениямИПодтверждающиеДокументы[Требование], 0))</definedName>
    <definedName name="СрокОплатыПродукции">INDEX([1]!ТребованияКПредложениямИПодтверждающиеДокументы[Значение], MATCH("Срок оплаты",[1]!ТребованияКПредложениямИПодтверждающиеДокументы[Требование], 0))</definedName>
    <definedName name="СрокПриемаЗаявок">'[1]1. Основная информация &gt;'!$C$34</definedName>
    <definedName name="ТелефонИсполнителяЗаявки">'[1]1. Основная информация &gt;'!$C$54</definedName>
    <definedName name="ТелефонКуратораЗакупки">'[1]1. Основная информация &gt;'!$C$46</definedName>
    <definedName name="ТелефонТехническогоСпециалиста">'[1]1. Основная информация &gt;'!$C$50</definedName>
    <definedName name="ТехническийСпециалист">'[1]1. Основная информация &gt;'!$C$48</definedName>
    <definedName name="ТипСРО">'[1]3. Требования к участникам &gt;'!$D$8</definedName>
    <definedName name="ТоварыПроизводстваРФ">'[1]1. Основная информация &gt;'!$C$30</definedName>
    <definedName name="ТребованияБезопасности">INDEX([1]!ТребованияКПредложениямИПодтверждающиеДокументы[Значение], MATCH("Требования безопасности",[1]!ТребованияКПредложениямИПодтверждающиеДокументы[Требование], 0))</definedName>
    <definedName name="ТребованияКСубподрядчикам">'[1]3. Требования к участникам &gt;'!$E$24</definedName>
    <definedName name="УсловиеОплатыПродукции">INDEX([1]!ТребованияКПредложениямИПодтверждающиеДокументы[Значение], MATCH("Условие оплаты (после исполнения которого начинается срок оплаты)",[1]!ТребованияКПредложениямИПодтверждающиеДокументы[Требование], 0))</definedName>
    <definedName name="УсловияИСрокиПоставки">INDEX([1]!ТребованияКПредложениямИПодтверждающиеДокументы[Значение], MATCH('[1]&gt;&gt;&gt; &gt;&gt;&gt;'!$AF$3, [1]!ТребованияКПредложениямИПодтверждающиеДокументы[Требование], 0))</definedName>
    <definedName name="ФЗ223?">'[1]1. Основная информация &gt;'!$C$7</definedName>
    <definedName name="Финансовые_вложения">#REF!</definedName>
    <definedName name="ФормаОплатыПродукции">INDEX([1]!ТребованияКПредложениямИПодтверждающиеДокументы[Значение], MATCH("Форма оплаты",[1]!ТребованияКПредложениямИПодтверждающиеДокументы[Требование], 0))</definedName>
    <definedName name="ЦенаДавальческихМатериалов">'[1]1. Основная информация &gt;'!$C$31</definedName>
    <definedName name="ЭлектроннаяПочтаИсполнителяЗаявки">'[1]1. Основная информация &gt;'!$C$55</definedName>
    <definedName name="ЭлектроннаяПочтаКуратораЗакупки">'[1]1. Основная информация &gt;'!$C$47</definedName>
    <definedName name="ЭлектроннаяПочтаТехническогоСпециалиста">'[1]1. Основная информация &gt;'!$C$51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3" i="1" l="1"/>
  <c r="I10" i="1"/>
  <c r="G8" i="1"/>
  <c r="I6" i="1"/>
  <c r="I5" i="1"/>
  <c r="H5" i="1"/>
  <c r="G5" i="1"/>
  <c r="E5" i="1" s="1"/>
  <c r="F5" i="1"/>
  <c r="C5" i="1"/>
  <c r="G4" i="1"/>
  <c r="F4" i="1" s="1"/>
  <c r="C4" i="1" l="1"/>
  <c r="H4" i="1"/>
  <c r="E4" i="1"/>
</calcChain>
</file>

<file path=xl/connections.xml><?xml version="1.0" encoding="utf-8"?>
<connections xmlns="http://schemas.openxmlformats.org/spreadsheetml/2006/main">
  <connection id="1" keepAlive="1" name="Запрос — Критерии1" description="Соединение с запросом &quot;Критерии1&quot; в книге." type="5" refreshedVersion="6" background="1" saveData="1">
    <dbPr connection="Provider=Microsoft.Mashup.OleDb.1;Data Source=$Workbook$;Location=Критерии1;Extended Properties=&quot;&quot;" command="SELECT * FROM [Критерии1]"/>
  </connection>
</connections>
</file>

<file path=xl/sharedStrings.xml><?xml version="1.0" encoding="utf-8"?>
<sst xmlns="http://schemas.openxmlformats.org/spreadsheetml/2006/main" count="50" uniqueCount="35">
  <si>
    <t>Заявка на организацию закупки</t>
  </si>
  <si>
    <t>4. Критерии оценки заявок</t>
  </si>
  <si>
    <t>№</t>
  </si>
  <si>
    <t>Критерии</t>
  </si>
  <si>
    <t>Альтернативное название</t>
  </si>
  <si>
    <t>Предмет оценки</t>
  </si>
  <si>
    <t>Предельный  показатель</t>
  </si>
  <si>
    <t>Предпочтительный показатель</t>
  </si>
  <si>
    <t>Порядок оценки</t>
  </si>
  <si>
    <t>Вес критерия</t>
  </si>
  <si>
    <t>Предлагаемая цена договора</t>
  </si>
  <si>
    <t>Финансовое состояние</t>
  </si>
  <si>
    <t>Ктл - коэффициентов текущей ликвидности; Косс - обеспеченности собственными средствами, определяются по формулам из строк бухгалтерского баланса участника:
Ктл=(1210 + 1220 + 1230 + 1250 + 1260 + 1170) ÷ ((1510 + 1520 + 1530 + 1540 + 1550) – 1530 – 1540);
Косс=((1310+ 1340 + 1350 + 1360 + 1370-1320) – (1110 + 1120 + 1130 + 1140 + 1150 + 1160 + 1170 + 1180 + 1190)) ÷ (1210 + 1220 + 1230 + 1250 + 1260)</t>
  </si>
  <si>
    <t>Ктл &lt; 1; Косс &lt; 0,1</t>
  </si>
  <si>
    <t>Ктл &gt; 1; Косс ≥ 0,1</t>
  </si>
  <si>
    <t>Если Ктл&gt;1 Косс≥0,1, то [вес критерия];
Если Ктл&lt;1 Косс≥0,1, то [половина вес критерия];Если Ктл&gt;1 Косс&lt;0,1, то [половина вес критерия];
Если Ктл&lt;1 Косс&lt;0,1, то [0];</t>
  </si>
  <si>
    <t>Отсутствие негативных судебных решений</t>
  </si>
  <si>
    <t>Информация о вступивших в силу судебных решениях с участием лиц, указанных в приложении №1 к положению о закупке товаров, работ, услуг ПАО «Иркутскэнерго», или принятых участником закупки претензиях лиц, указанных в приложении №1 к положению о закупке товаров, работ, услуг ПАО «Иркутскэнерго» заказчика — за последние 36 месяцев до дня рассмотрения заявок участников и признающих участника закупки не исполнившим или ненадлежаще исполнившим обязательства по договорам.</t>
  </si>
  <si>
    <t>0 (Имеются)</t>
  </si>
  <si>
    <t>1 (Отсутствуют)</t>
  </si>
  <si>
    <t>Наличие судебных решений –  0 баллов;
Отсутствие судебных решений – 1 балл</t>
  </si>
  <si>
    <t>Количество договоров</t>
  </si>
  <si>
    <t>Количество надлежаще исполненных участником аналогичных договоров (требования к представленным участником договорам указаны в документации о закупке, в том числе требования к рассматриваемому периоду завершения договоров и критерии аналогичности)</t>
  </si>
  <si>
    <t xml:space="preserve">Rk = Wk * ((Lk - Ok) / (Lk - Tk)), где
Rk— рейтинг заявки относительно критерия,
Wk— вес критерия,
Lk— предельное оцениваемое предложение (состояние),
Ok— оцениваемое предложение (состояние) участника,
Tk— предпочитаемое оцениваемое предложение (состояние) </t>
  </si>
  <si>
    <t>Суммарная цена аналогичных договоров</t>
  </si>
  <si>
    <t>Суммарная цена надлежаще исполненных участником аналогичных договоров (требования к представленным участником договорам указаны в документации о закупке, в том числе требования к рассматриваемому периоду завершения договоров и критерии аналогичности)</t>
  </si>
  <si>
    <t>Количество рассматриваемых договоров умноженное на НМЦД</t>
  </si>
  <si>
    <t>Прохождение технического аудита</t>
  </si>
  <si>
    <t>Прохождение технического аудита (наличие заключения о прохождении технического аудита)</t>
  </si>
  <si>
    <t>0 (Нет)</t>
  </si>
  <si>
    <t>1 (Да)</t>
  </si>
  <si>
    <t>Наличие – рейтинг =  вес критерия;
Отсутствие  – 0 баллов</t>
  </si>
  <si>
    <t>Наличие кадровых ресурсов</t>
  </si>
  <si>
    <t>Определяется по декларативной части заявок участников и подтверждающих документов (удостоверений, паспортов т/с и т.д.)</t>
  </si>
  <si>
    <t>Наличие материально-технических ресурсов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</si>
</sst>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4" x14ac:knownFonts="1">
    <font>
      <sz val="11"/>
      <color theme="1"/>
      <name val="Calibri"/>
      <family val="2"/>
      <scheme val="minor"/>
    </font>
    <font>
      <sz val="10"/>
      <color theme="1"/>
      <name val="Arial"/>
      <family val="2"/>
      <charset val="204"/>
    </font>
    <font>
      <b/>
      <sz val="14"/>
      <color theme="1"/>
      <name val="Arial"/>
      <family val="2"/>
      <charset val="204"/>
    </font>
    <font>
      <b/>
      <sz val="11"/>
      <color theme="1"/>
      <name val="Arial"/>
      <family val="2"/>
      <charset val="204"/>
    </font>
  </fonts>
  <fills count="2">
    <fill>
      <patternFill patternType="none"/>
    </fill>
    <fill>
      <patternFill patternType="gray125"/>
    </fill>
  </fills>
  <borders count="1">
    <border>
      <left/>
      <right/>
      <top/>
      <bottom/>
      <diagonal/>
    </border>
  </borders>
  <cellStyleXfs count="1">
    <xf numFmtId="0" fontId="0" fillId="0" borderId="0"/>
  </cellStyleXfs>
  <cellXfs count="21">
    <xf numFmtId="0" fontId="0" fillId="0" borderId="0" xfId="0"/>
    <xf numFmtId="0" fontId="1" fillId="0" borderId="0" xfId="0" applyFont="1"/>
    <xf numFmtId="0" fontId="2" fillId="0" borderId="0" xfId="0" applyFont="1" applyAlignment="1" applyProtection="1">
      <alignment horizontal="left" vertical="center"/>
    </xf>
    <xf numFmtId="0" fontId="3" fillId="0" borderId="0" xfId="0" applyFont="1" applyBorder="1" applyAlignment="1" applyProtection="1">
      <alignment horizontal="left" vertical="center"/>
    </xf>
    <xf numFmtId="0" fontId="1" fillId="0" borderId="0" xfId="0" applyFont="1" applyAlignment="1">
      <alignment horizontal="left" vertical="center"/>
    </xf>
    <xf numFmtId="0" fontId="1" fillId="0" borderId="0" xfId="0" applyNumberFormat="1" applyFont="1" applyAlignment="1" applyProtection="1">
      <alignment horizontal="left" vertical="center" wrapText="1"/>
    </xf>
    <xf numFmtId="0" fontId="1" fillId="0" borderId="0" xfId="0" applyFont="1" applyAlignment="1" applyProtection="1">
      <alignment horizontal="left" vertical="center" wrapText="1"/>
    </xf>
    <xf numFmtId="0" fontId="0" fillId="0" borderId="0" xfId="0" applyAlignment="1">
      <alignment horizontal="left" vertical="center" wrapText="1"/>
    </xf>
    <xf numFmtId="0" fontId="0" fillId="0" borderId="0" xfId="0" applyAlignment="1">
      <alignment horizontal="left"/>
    </xf>
    <xf numFmtId="0" fontId="1" fillId="0" borderId="0" xfId="0" applyFont="1" applyAlignment="1" applyProtection="1">
      <alignment horizontal="left" vertical="center"/>
      <protection locked="0"/>
    </xf>
    <xf numFmtId="0" fontId="1" fillId="0" borderId="0" xfId="0" applyNumberFormat="1" applyFont="1" applyAlignment="1" applyProtection="1">
      <alignment horizontal="center" vertical="center"/>
    </xf>
    <xf numFmtId="9" fontId="1" fillId="0" borderId="0" xfId="0" applyNumberFormat="1" applyFont="1" applyAlignment="1" applyProtection="1">
      <alignment horizontal="left" vertical="center" wrapText="1"/>
    </xf>
    <xf numFmtId="0" fontId="1" fillId="0" borderId="0" xfId="0" applyNumberFormat="1" applyFont="1" applyAlignment="1" applyProtection="1">
      <alignment horizontal="left" vertical="center"/>
      <protection locked="0"/>
    </xf>
    <xf numFmtId="0" fontId="0" fillId="0" borderId="0" xfId="0" applyAlignment="1" applyProtection="1">
      <alignment horizontal="left" vertical="center" wrapText="1"/>
      <protection locked="0"/>
    </xf>
    <xf numFmtId="0" fontId="0" fillId="0" borderId="0" xfId="0" applyProtection="1">
      <protection locked="0"/>
    </xf>
    <xf numFmtId="9" fontId="1" fillId="0" borderId="0" xfId="0" applyNumberFormat="1" applyFont="1" applyAlignment="1" applyProtection="1">
      <alignment horizontal="left" vertical="center" wrapText="1"/>
      <protection locked="0"/>
    </xf>
    <xf numFmtId="1" fontId="1" fillId="0" borderId="0" xfId="0" applyNumberFormat="1" applyFont="1" applyAlignment="1" applyProtection="1">
      <alignment horizontal="left" vertical="center" wrapText="1"/>
    </xf>
    <xf numFmtId="164" fontId="1" fillId="0" borderId="0" xfId="0" applyNumberFormat="1" applyFont="1" applyAlignment="1" applyProtection="1">
      <alignment horizontal="left" vertical="center" wrapText="1"/>
    </xf>
    <xf numFmtId="0" fontId="0" fillId="0" borderId="0" xfId="0" applyAlignment="1" applyProtection="1">
      <alignment horizontal="left" vertical="center"/>
    </xf>
    <xf numFmtId="0" fontId="1" fillId="0" borderId="0" xfId="0" applyFont="1" applyAlignment="1">
      <alignment horizontal="center"/>
    </xf>
    <xf numFmtId="0" fontId="0" fillId="0" borderId="0" xfId="0" applyAlignment="1">
      <alignment horizontal="center"/>
    </xf>
  </cellXfs>
  <cellStyles count="1">
    <cellStyle name="Обычный" xfId="0" builtinId="0"/>
  </cellStyles>
  <dxfs count="31">
    <dxf>
      <font>
        <strike val="0"/>
        <outline val="0"/>
        <shadow val="0"/>
        <u val="none"/>
        <vertAlign val="baseline"/>
        <sz val="10"/>
        <color theme="1"/>
        <name val="Arial"/>
        <scheme val="none"/>
      </font>
      <numFmt numFmtId="0" formatCode="General"/>
      <alignment horizontal="left" vertical="center" textRotation="0" wrapText="0" indent="0" justifyLastLine="0" shrinkToFit="0" readingOrder="0"/>
      <protection locked="0" hidden="0"/>
    </dxf>
    <dxf>
      <alignment horizontal="left" vertical="center" textRotation="0" wrapText="0" indent="0" justifyLastLine="0" shrinkToFit="0" readingOrder="0"/>
      <protection locked="1" hidden="0"/>
    </dxf>
    <dxf>
      <font>
        <strike val="0"/>
        <outline val="0"/>
        <shadow val="0"/>
        <u val="none"/>
        <vertAlign val="baseline"/>
        <sz val="10"/>
        <color theme="1"/>
        <name val="Arial"/>
        <scheme val="none"/>
      </font>
      <numFmt numFmtId="0" formatCode="General"/>
      <alignment horizontal="left" vertical="center" textRotation="0" wrapText="1" indent="0" justifyLastLine="0" shrinkToFit="0" readingOrder="0"/>
      <protection locked="1" hidden="0"/>
    </dxf>
    <dxf>
      <font>
        <b val="0"/>
        <i val="0"/>
        <strike val="0"/>
        <condense val="0"/>
        <extend val="0"/>
        <outline val="0"/>
        <shadow val="0"/>
        <u val="none"/>
        <vertAlign val="baseline"/>
        <sz val="10"/>
        <color theme="1"/>
        <name val="Arial"/>
        <scheme val="none"/>
      </font>
      <numFmt numFmtId="0" formatCode="General"/>
      <alignment horizontal="left" vertical="center" textRotation="0" wrapText="1" indent="0" justifyLastLine="0" shrinkToFit="0" readingOrder="0"/>
      <protection locked="1" hidden="0"/>
    </dxf>
    <dxf>
      <font>
        <strike val="0"/>
        <outline val="0"/>
        <shadow val="0"/>
        <u val="none"/>
        <vertAlign val="baseline"/>
        <sz val="10"/>
        <color theme="1"/>
        <name val="Arial"/>
        <scheme val="none"/>
      </font>
      <numFmt numFmtId="0" formatCode="General"/>
      <alignment horizontal="left" vertical="center" textRotation="0" wrapText="1" indent="0" justifyLastLine="0" shrinkToFit="0" readingOrder="0"/>
      <protection locked="1" hidden="0"/>
    </dxf>
    <dxf>
      <font>
        <b val="0"/>
        <i val="0"/>
        <strike val="0"/>
        <condense val="0"/>
        <extend val="0"/>
        <outline val="0"/>
        <shadow val="0"/>
        <u val="none"/>
        <vertAlign val="baseline"/>
        <sz val="10"/>
        <color theme="1"/>
        <name val="Arial"/>
        <scheme val="none"/>
      </font>
      <numFmt numFmtId="0" formatCode="General"/>
      <alignment horizontal="left" vertical="center" textRotation="0" wrapText="1" indent="0" justifyLastLine="0" shrinkToFit="0" readingOrder="0"/>
      <protection locked="1" hidden="0"/>
    </dxf>
    <dxf>
      <font>
        <strike val="0"/>
        <outline val="0"/>
        <shadow val="0"/>
        <u val="none"/>
        <vertAlign val="baseline"/>
        <sz val="10"/>
        <color theme="1"/>
        <name val="Arial"/>
        <scheme val="none"/>
      </font>
      <numFmt numFmtId="13" formatCode="0%"/>
      <alignment horizontal="left" vertical="center" textRotation="0" wrapText="1" indent="0" justifyLastLine="0" shrinkToFit="0" readingOrder="0"/>
      <protection locked="1" hidden="0"/>
    </dxf>
    <dxf>
      <font>
        <b val="0"/>
        <i val="0"/>
        <strike val="0"/>
        <condense val="0"/>
        <extend val="0"/>
        <outline val="0"/>
        <shadow val="0"/>
        <u val="none"/>
        <vertAlign val="baseline"/>
        <sz val="10"/>
        <color theme="1"/>
        <name val="Arial"/>
        <scheme val="none"/>
      </font>
      <numFmt numFmtId="13" formatCode="0%"/>
      <alignment horizontal="left" vertical="center" textRotation="0" wrapText="1" indent="0" justifyLastLine="0" shrinkToFit="0" readingOrder="0"/>
      <protection locked="1" hidden="0"/>
    </dxf>
    <dxf>
      <font>
        <strike val="0"/>
        <outline val="0"/>
        <shadow val="0"/>
        <u val="none"/>
        <vertAlign val="baseline"/>
        <sz val="10"/>
        <color theme="1"/>
        <name val="Arial"/>
        <scheme val="none"/>
      </font>
      <numFmt numFmtId="0" formatCode="General"/>
      <alignment horizontal="left" vertical="center" textRotation="0" wrapText="1" indent="0" justifyLastLine="0" shrinkToFit="0" readingOrder="0"/>
      <protection locked="1" hidden="0"/>
    </dxf>
    <dxf>
      <font>
        <b val="0"/>
        <i val="0"/>
        <strike val="0"/>
        <condense val="0"/>
        <extend val="0"/>
        <outline val="0"/>
        <shadow val="0"/>
        <u val="none"/>
        <vertAlign val="baseline"/>
        <sz val="10"/>
        <color theme="1"/>
        <name val="Arial"/>
        <scheme val="none"/>
      </font>
      <numFmt numFmtId="0" formatCode="General"/>
      <alignment horizontal="left" vertical="center" textRotation="0" wrapText="1" indent="0" justifyLastLine="0" shrinkToFit="0" readingOrder="0"/>
      <protection locked="1" hidden="0"/>
    </dxf>
    <dxf>
      <font>
        <b val="0"/>
        <i val="0"/>
        <strike val="0"/>
        <condense val="0"/>
        <extend val="0"/>
        <outline val="0"/>
        <shadow val="0"/>
        <u val="none"/>
        <vertAlign val="baseline"/>
        <sz val="10"/>
        <color theme="1"/>
        <name val="Arial"/>
        <scheme val="none"/>
      </font>
      <numFmt numFmtId="0" formatCode="General"/>
      <alignment horizontal="left" vertical="center" textRotation="0" wrapText="1" indent="0" justifyLastLine="0" shrinkToFit="0" readingOrder="0"/>
      <protection locked="1" hidden="0"/>
    </dxf>
    <dxf>
      <font>
        <b val="0"/>
        <i val="0"/>
        <strike val="0"/>
        <condense val="0"/>
        <extend val="0"/>
        <outline val="0"/>
        <shadow val="0"/>
        <u val="none"/>
        <vertAlign val="baseline"/>
        <sz val="10"/>
        <color theme="1"/>
        <name val="Arial"/>
        <scheme val="none"/>
      </font>
      <numFmt numFmtId="0" formatCode="General"/>
      <alignment horizontal="left" vertical="center" textRotation="0" wrapText="1" indent="0" justifyLastLine="0" shrinkToFit="0" readingOrder="0"/>
      <protection locked="1" hidden="0"/>
    </dxf>
    <dxf>
      <font>
        <strike val="0"/>
        <outline val="0"/>
        <shadow val="0"/>
        <u val="none"/>
        <vertAlign val="baseline"/>
        <sz val="10"/>
        <color theme="1"/>
        <name val="Arial"/>
        <scheme val="none"/>
      </font>
      <numFmt numFmtId="0" formatCode="General"/>
      <alignment horizontal="left" vertical="center" textRotation="0" wrapText="1" indent="0" justifyLastLine="0" shrinkToFit="0" readingOrder="0"/>
      <protection locked="1" hidden="0"/>
    </dxf>
    <dxf>
      <font>
        <b val="0"/>
        <i val="0"/>
        <strike val="0"/>
        <condense val="0"/>
        <extend val="0"/>
        <outline val="0"/>
        <shadow val="0"/>
        <u val="none"/>
        <vertAlign val="baseline"/>
        <sz val="10"/>
        <color theme="1"/>
        <name val="Arial"/>
        <scheme val="none"/>
      </font>
      <numFmt numFmtId="0" formatCode="General"/>
      <alignment horizontal="left" vertical="center" textRotation="0" wrapText="1" indent="0" justifyLastLine="0" shrinkToFit="0" readingOrder="0"/>
      <protection locked="1" hidden="0"/>
    </dxf>
    <dxf>
      <font>
        <strike val="0"/>
        <outline val="0"/>
        <shadow val="0"/>
        <u val="none"/>
        <vertAlign val="baseline"/>
        <sz val="10"/>
        <color theme="1"/>
        <name val="Arial"/>
        <scheme val="none"/>
      </font>
      <numFmt numFmtId="0" formatCode="Genera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name val="Arial"/>
        <scheme val="none"/>
      </font>
      <numFmt numFmtId="0" formatCode="General"/>
      <alignment horizontal="center" vertical="center" textRotation="0" wrapText="0" indent="0" justifyLastLine="0" shrinkToFit="0" readingOrder="0"/>
      <protection locked="1" hidden="0"/>
    </dxf>
    <dxf>
      <font>
        <strike val="0"/>
        <outline val="0"/>
        <shadow val="0"/>
        <u val="none"/>
        <vertAlign val="baseline"/>
        <sz val="10"/>
        <color theme="1"/>
        <name val="Arial"/>
        <scheme val="none"/>
      </font>
      <protection locked="1" hidden="0"/>
    </dxf>
    <dxf>
      <font>
        <strike val="0"/>
        <outline val="0"/>
        <shadow val="0"/>
        <u val="none"/>
        <vertAlign val="baseline"/>
        <sz val="10"/>
        <color theme="1"/>
        <name val="Arial"/>
        <scheme val="none"/>
      </font>
      <alignment horizontal="left" vertical="center" textRotation="0" wrapText="0" indent="0" justifyLastLine="0" shrinkToFit="0" readingOrder="0"/>
      <protection locked="1" hidden="0"/>
    </dxf>
    <dxf>
      <font>
        <strike val="0"/>
        <outline val="0"/>
        <shadow val="0"/>
        <u val="none"/>
        <vertAlign val="baseline"/>
        <sz val="10"/>
        <color theme="1"/>
        <name val="Arial"/>
        <scheme val="none"/>
      </font>
      <alignment horizontal="left" vertical="center" textRotation="0" wrapText="1" indent="0" justifyLastLine="0" shrinkToFit="0" readingOrder="0"/>
      <protection locked="1" hidden="0"/>
    </dxf>
    <dxf>
      <font>
        <color theme="0" tint="-0.14996795556505021"/>
      </font>
    </dxf>
    <dxf>
      <font>
        <color theme="0" tint="-0.14996795556505021"/>
      </font>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color theme="0" tint="-0.14996795556505021"/>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connections" Target="connection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s/&#1047;&#1040;&#1050;&#1059;&#1055;&#1050;&#1048;/&#1047;&#1072;&#1082;&#1072;&#1079;&#1095;&#1080;&#1082;&#1080;/5%20&#1045;&#1057;&#1069;%20&#1048;_&#1048;&#1069;&#1056;/2021/&#1040;&#1055;%20&#1050;&#1062;%20&#1086;&#1094;&#1077;&#1085;&#1082;&#1072;%20&#1089;&#1086;&#1086;&#1090;&#1074;&#1077;&#1090;&#1089;&#1090;&#1074;&#1080;&#1103;%20&#1090;&#1088;&#1077;&#1073;&#1086;&#1074;&#1072;&#1085;&#1080;&#1103;&#1084;%20&#1058;&#1056;%20&#1058;&#1057;%20(2%20&#1083;&#1086;&#1090;&#1072;)/&#1083;&#1086;&#1090;%201%20&#1047;&#1072;&#1103;&#1074;&#1082;&#1072;%20&#1085;&#1072;%20&#1086;&#1088;&#1075;&#1072;&#1085;&#1080;&#1079;&#1072;&#1094;&#1080;&#1102;%20&#1079;&#1072;&#1082;&#1091;&#1087;&#1082;&#1080;%20(20.05.2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ая информация &gt;"/>
      <sheetName val="2. Требования к предложениям &gt;"/>
      <sheetName val="3. Требования к участникам &gt;"/>
      <sheetName val="Проекты"/>
      <sheetName val="4. Критерии оценки &gt;"/>
      <sheetName val="Выборы в критериях оценки"/>
      <sheetName val="Альтернативное предложение"/>
      <sheetName val="Веса критериев"/>
      <sheetName val="Сложности направлений"/>
      <sheetName val="5. Участники"/>
      <sheetName val="НМЦД Попозиционное"/>
      <sheetName val="Ценовое позиции"/>
      <sheetName val="~"/>
      <sheetName val="Форма для куратора"/>
      <sheetName val="&gt;&gt;&gt; &gt;&gt;&gt;"/>
      <sheetName val="Лист2"/>
      <sheetName val="Подразделения заказчиков"/>
      <sheetName val="Способы закупок"/>
      <sheetName val="Направления деятельности"/>
      <sheetName val="Кураторы"/>
      <sheetName val="Заказчики"/>
      <sheetName val="Места публикации"/>
      <sheetName val="Валюты"/>
      <sheetName val="Сложности услуг"/>
    </sheetNames>
    <sheetDataSet>
      <sheetData sheetId="0">
        <row r="5">
          <cell r="C5" t="str">
            <v>ООО «Иркутскэнергоремонт»</v>
          </cell>
        </row>
        <row r="6">
          <cell r="C6" t="str">
            <v>КЦ</v>
          </cell>
        </row>
        <row r="7">
          <cell r="C7" t="str">
            <v>Нет</v>
          </cell>
        </row>
        <row r="9">
          <cell r="C9" t="str">
            <v>Михаил Владимирович Кудрявцев</v>
          </cell>
        </row>
        <row r="10">
          <cell r="C10" t="str">
            <v>Генеральный директор</v>
          </cell>
        </row>
        <row r="11">
          <cell r="C11" t="str">
            <v>г. Иркутск, ул. Байкальская, дом № 259</v>
          </cell>
        </row>
        <row r="12">
          <cell r="C12" t="str">
            <v>664050, г. Иркутск, ул. Байкальская, дом № 259</v>
          </cell>
        </row>
        <row r="13">
          <cell r="C13" t="str">
            <v>ier@irer.ru</v>
          </cell>
        </row>
        <row r="14">
          <cell r="C14">
            <v>73952794652</v>
          </cell>
        </row>
        <row r="16">
          <cell r="C16" t="str">
            <v xml:space="preserve">оказание услуг по подтверждению соответствия ТР ТС 032/2013 
котла БКЗ 420-140-6 ст.№2 (инв.1740000013) Ново-Иркутской ТЭЦ филиала ООО «Байкальская энергетическая компания»
</v>
          </cell>
        </row>
        <row r="17">
          <cell r="C17" t="str">
            <v xml:space="preserve">оказание услуг по подтверждению соответствия ТР ТС 032/2013 
котла БКЗ 420-140-6 ст.№2 (инв.1740000013) Ново-Иркутской ТЭЦ филиала ООО «Байкальская энергетическая компания»
</v>
          </cell>
        </row>
        <row r="18">
          <cell r="C18">
            <v>0</v>
          </cell>
        </row>
        <row r="19">
          <cell r="C19" t="str">
            <v>Услуги производственного технического характера</v>
          </cell>
        </row>
        <row r="20">
          <cell r="C20" t="str">
            <v>Услуги любой сложности (при НМЦД до 5 млн руб. в т. ч. НДС)</v>
          </cell>
        </row>
        <row r="27">
          <cell r="C27">
            <v>0</v>
          </cell>
        </row>
        <row r="29">
          <cell r="C29" t="str">
            <v>Нет</v>
          </cell>
        </row>
        <row r="30">
          <cell r="C30" t="str">
            <v>Нет</v>
          </cell>
        </row>
        <row r="31">
          <cell r="C31">
            <v>0</v>
          </cell>
        </row>
        <row r="33">
          <cell r="C33" t="str">
            <v>Анализ предложений</v>
          </cell>
        </row>
        <row r="34">
          <cell r="C34">
            <v>7</v>
          </cell>
        </row>
        <row r="37">
          <cell r="C37" t="str">
            <v>Сайт ТД</v>
          </cell>
        </row>
        <row r="38">
          <cell r="C38" t="str">
            <v>Альтернативное предложение не предусмотрено</v>
          </cell>
        </row>
        <row r="39">
          <cell r="C39" t="str">
            <v>Нет</v>
          </cell>
        </row>
        <row r="40">
          <cell r="C40" t="str">
            <v>Нет</v>
          </cell>
        </row>
        <row r="41">
          <cell r="C41">
            <v>2</v>
          </cell>
        </row>
        <row r="42">
          <cell r="C42">
            <v>36</v>
          </cell>
        </row>
        <row r="43">
          <cell r="C43" t="str">
            <v xml:space="preserve">оказание услуг по подтверждению соответствия ТР ТС </v>
          </cell>
        </row>
        <row r="45">
          <cell r="C45" t="str">
            <v>Анастасия Белизова</v>
          </cell>
        </row>
        <row r="46">
          <cell r="C46" t="str">
            <v xml:space="preserve">+7 (3952) 792-221 </v>
          </cell>
        </row>
        <row r="47">
          <cell r="C47" t="str">
            <v>belizova-as@eurosib-td.ru</v>
          </cell>
        </row>
        <row r="48">
          <cell r="C48" t="str">
            <v>Шипуля А.Н.</v>
          </cell>
        </row>
        <row r="50">
          <cell r="C50">
            <v>83952794665</v>
          </cell>
        </row>
        <row r="51">
          <cell r="C51" t="str">
            <v xml:space="preserve">shipulya_an@irer.ru </v>
          </cell>
        </row>
        <row r="52">
          <cell r="C52" t="str">
            <v>Назарова У.А.</v>
          </cell>
        </row>
        <row r="54">
          <cell r="C54">
            <v>83952794714</v>
          </cell>
        </row>
        <row r="55">
          <cell r="C55" t="str">
            <v xml:space="preserve">nazarova-ua@irer.ru </v>
          </cell>
        </row>
      </sheetData>
      <sheetData sheetId="1">
        <row r="5">
          <cell r="E5">
            <v>0.75</v>
          </cell>
        </row>
      </sheetData>
      <sheetData sheetId="2">
        <row r="4">
          <cell r="C4" t="str">
            <v>Наличие кадровых ресурсов</v>
          </cell>
          <cell r="D4" t="str">
            <v>1. Справка о кадровых ресурсах.  Наличие в штате предприятия, аттестованных экспертов в области экспертизы промышленной безопасности в отношении оборудования, работающего под давлением тепловых электрических станций  в соответствии с «Положением об аттестации в области промышленной безопасности, по вопросам безопасности гидротехнических сооружений, безопасности в сфере электроэнергетики», утвержденного приказом Ростехнадзора 06 июля 2020 г №256 категории аттестации: А.1; Б.8.1; Б.8.2; Б.8.3; Б.8.6.; Г.2.1</v>
          </cell>
          <cell r="E4" t="str">
            <v>Требуется</v>
          </cell>
        </row>
        <row r="5">
          <cell r="C5" t="str">
            <v>Наличие материально-технических ресурсов</v>
          </cell>
          <cell r="D5" t="str">
            <v>1. Справка о материально-технических ресурсах</v>
          </cell>
          <cell r="E5" t="str">
            <v>Требуется</v>
          </cell>
        </row>
        <row r="6">
          <cell r="C6" t="str">
            <v>Соответствие критериям отнесения к субъектам малого и среднего предпринимательства, предусмотренным Федеральным законом №209-ФЗ от 24.07.2007</v>
          </cell>
          <cell r="D6" t="str">
            <v>Выписка из единого реестра субъектов малого и среднего предпринимательства или декларация о соответствии участника закупки критериям отнесения к субъектам малого и среднего предпринимательства</v>
          </cell>
          <cell r="E6" t="str">
            <v>Не требуется</v>
          </cell>
        </row>
        <row r="7">
          <cell r="C7" t="str">
            <v>Обладание разрешением (лицензией) на поставку продукции</v>
          </cell>
          <cell r="D7" t="str">
            <v>Разрешение (лицензия) Ростехнадзора в области деятельности по экспертизе промышленной безопасности технических устройств на ОПО в отношении оборудования, работающего под давлением тепловых электрических станций;                     Наличие соответствующей области аккредитации в органе по сертификации в отношении оборудования, работающего под давлением тепловых электрических станций, подтвержденное свидетельством об аккредитации Росаккредитации, внесенным в Единый реестр органов по сертификации и испытательных лабораторий (центров) Таможенного союза</v>
          </cell>
          <cell r="E7" t="str">
            <v>Требуется</v>
          </cell>
        </row>
        <row r="8">
          <cell r="C8" t="str">
            <v>Членство в саморегулируемой организации (СРО)</v>
          </cell>
          <cell r="D8" t="str">
            <v>1. Копия выписки из реестра членов СРО с правом на строительство, реконструкцию, капремонт в отношении объектов капитального строительства (кроме особо опасных, технически сложных и уникальных объектов, объектов использования атомной энергии)</v>
          </cell>
          <cell r="E8" t="str">
            <v>Не требуется</v>
          </cell>
        </row>
        <row r="9">
          <cell r="D9" t="str">
            <v>2. 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 СРО.</v>
          </cell>
        </row>
        <row r="10">
          <cell r="C10" t="str">
            <v>Аттестация НАКС</v>
          </cell>
          <cell r="E10" t="str">
            <v>Не требуется</v>
          </cell>
        </row>
        <row r="11">
          <cell r="C11" t="str">
            <v>Обладание исключительным правом на интеллектуальную собственность (результаты интеллектуальной деятельности и приравненные к ним средства индивидуализации юридических лиц, товаров, работ, услуг и предприятий, которым предоставляется правовая охрана) или правом использования интеллектуальной собственности в пределах и способами необходимыми и достаточными для заключения и исполнения договора</v>
          </cell>
          <cell r="E11" t="str">
            <v>Не требуется</v>
          </cell>
        </row>
        <row r="12">
          <cell r="C12" t="str">
            <v>Прохождение технического аудита заказчика</v>
          </cell>
          <cell r="D12" t="str">
            <v>Копия документа, подтверждающего прохождение технического аудита заказчика</v>
          </cell>
          <cell r="E12" t="str">
            <v>Не требуется</v>
          </cell>
        </row>
        <row r="13">
          <cell r="C13" t="str">
            <v>Наличие опыта исполнения аналогичных договоров</v>
          </cell>
          <cell r="D13" t="str">
            <v>1. Справка об опыте участника закупки.
2. Копии аналогичных договоров.</v>
          </cell>
          <cell r="E13" t="str">
            <v>Требуется</v>
          </cell>
        </row>
        <row r="14">
          <cell r="C14" t="str">
            <v>Наличие финансовых ресурсов</v>
          </cell>
          <cell r="D14" t="str">
            <v>1. Копии бухгалтерского баланса, отчета о прибылях и убытках (с пометкой налоговой) за последний отчетный период, для предприятий, состоящих на учете по упрощенной системе налогообложения, необходимо предоставить копии налоговых деклараций за последний отчетный период (с пометкой налоговой).
2. Для нерезидентов Российской Федерации (иная форма отчетности) — участник должен предоставить заверенную участником соответствующую отчетность в соответствие со стандартами, применимыми для бухгалтерской отчетности в РФ (бухгалтерский баланс, отчет о прибылях и убытках, отчет о движении денежных средств).</v>
          </cell>
          <cell r="E14" t="str">
            <v>Требуется</v>
          </cell>
        </row>
        <row r="15">
          <cell r="C15" t="str">
            <v xml:space="preserve">Подтверждение изменения наименования (для целей подтверждения информации, представляемой для отбора или оценки) </v>
          </cell>
          <cell r="D15" t="str">
            <v>Копия листов записи единого государственного реестра юридических лиц об изменении наименования участника—юридического лица</v>
          </cell>
          <cell r="E15" t="str">
            <v>Требуется</v>
          </cell>
        </row>
        <row r="16">
          <cell r="C16" t="str">
            <v>Отсутствие задолженности по налогам, сборам и иным обязательным платежам в бюджетные или государственные внебюджетные фонды за прошедший календарный год, размер которой превышает 25% балансовой стоимости активов участника закупки по данным бухгалтерской отчетности за последний завершенный отчетный период</v>
          </cell>
          <cell r="D16" t="str">
            <v>• При отсутствии задолженности — документ  по форме КНД 1120101.
• При наличии задолженности — документ по форме КНД 1120101 и документ по форме КНД 1160080.</v>
          </cell>
          <cell r="E16" t="str">
            <v>Требуется</v>
          </cell>
        </row>
        <row r="17">
          <cell r="C17" t="str">
            <v>Правомочность подачи заявки на участие в закупке</v>
          </cell>
          <cell r="D17" t="str">
            <v>1. Копия выписки или выписка из ЕГРЮЛ (ЕГРИП), полученная не ранее чем за один месяц до дня размещения на официальном сайте извещения о проведении закупки.
2. Копии документов, удостоверяющих личность руководителя, или копия паспорта лица, подписывающего договор по доверенности.
3. Копия документа, подтверждающего полномочия лица, подающего заявку на участие в закупке от имени участника закупки (доверенность, решение исполнительного органа участника, и т. п.).
4. Копия решения или решение об одобрении или о совершении крупной сделки либо копия такого решения в случае, если требование о необходимости наличия такого решения для совершения крупной сделки установлено законодательством Российской Федерации, учредительными документами юридического лица и если для участника закупки поставка товаров, выполнение работ, оказание услуг, являющихся предметом договора, являются крупной сделкой.</v>
          </cell>
          <cell r="E17" t="str">
            <v>Требуется</v>
          </cell>
        </row>
        <row r="18">
          <cell r="C18" t="str">
            <v>Непроведение процедуры ликвидации участника закупки—юридического лица и отсутствие решения арбитражного суда о признании участника закупки—юридического лица, индивидуального предпринимателя банкротом и об открытии конкурсного производства</v>
          </cell>
          <cell r="D18" t="str">
            <v>Участник закупки не проходит процедуру ликвидации (банкротства), конкурсное производство не открыто</v>
          </cell>
          <cell r="E18" t="str">
            <v>Требуется</v>
          </cell>
        </row>
        <row r="19">
          <cell r="C19" t="str">
            <v>Неприостановление деятельности участника закупки в порядке, предусмотренном Кодексом Российской Федерации об административных правонарушениях, на день подачи заявки на участие в закупке</v>
          </cell>
          <cell r="D19" t="str">
            <v>Деятельность участника закупки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v>
          </cell>
          <cell r="E19" t="str">
            <v>Требуется</v>
          </cell>
        </row>
        <row r="20">
          <cell r="C20" t="str">
            <v>Отсутствие сведений об участнике закупки в реестре недобросовестных поставщиков, предусмотренном ст. 5 Федерального закона №223-ФЗ от 18 июля 2011 г. или в реестре недобросовестных поставщиков, предусмотренном Федеральным законом №44-ФЗ от 05 апреля 2013 г.</v>
          </cell>
          <cell r="D20" t="str">
            <v>Сведения об участнике закупки отсутствуют в реестре недобросовестных поставщиков, предусмотренном ст. 5 Федерального закона №223-ФЗ от 18 июля 2011 г. и в реестре недобросовестных поставщиков, предусмотренном Федеральным законом №44-ФЗ от 05 апреля 2013 г.</v>
          </cell>
          <cell r="E20" t="str">
            <v>Требуется</v>
          </cell>
        </row>
        <row r="21">
          <cell r="C21" t="str">
            <v>Отсутствие у привлекаемых работников непогашенной судимости за умышленные преступления; психических заболеваний, несовместимых с выполнением поставки закупаемой продукции; наркотической и алкогольной зависимости</v>
          </cell>
          <cell r="D21" t="str">
            <v>У привлекаемых работников нет непогашенной судимости за умышленные преступления; психических заболеваний, несовместимых с выполнением работ (услуг) по договору; наркотической и алкогольной зависимости</v>
          </cell>
          <cell r="E21" t="str">
            <v>Требуется</v>
          </cell>
        </row>
        <row r="22">
          <cell r="C22" t="str">
            <v>Наличие у привлекаемых работников гражданства РФ и регистрации по месту жительства в РФ, или наличие разрешения на работу (если планируется привлечение иностранных граждан для выполнения работ)</v>
          </cell>
          <cell r="D22" t="str">
            <v>Привлекаемые работники имеют гражданство РФ и регистрацию по месту жительства в РФ, или имеют разрешения на работу (при привлечении иностранных граждан для выполнения работ)</v>
          </cell>
          <cell r="E22" t="str">
            <v>Требуется</v>
          </cell>
        </row>
        <row r="23">
          <cell r="C23" t="str">
            <v>Отсутствие сведений об участнике закупки—физическом лице или о руководителе, членах коллегиального исполнительного органа, лице, исполняющем функции единоличного исполнительного органа, или о главном бухгалтере юридического лица—участника закупки в реестре дисквалифицированных лиц, лишенных права занимать определенные должности и участвовать в управлении организациями</v>
          </cell>
          <cell r="D23" t="str">
            <v xml:space="preserve">Сведения об участнике закупки отсутствуют в реестре дисквалифицированных лиц, лишенных права занимать определенные должности и участвовать в управлении организациями </v>
          </cell>
          <cell r="E23" t="str">
            <v>Требуется</v>
          </cell>
        </row>
        <row r="24">
          <cell r="C24" t="str">
            <v>Возможность привлечения Подрядчиком Субподрядчиков</v>
          </cell>
          <cell r="D24" t="str">
            <v>Документы, подтверждающие соответствие субподрядчиков требованиям</v>
          </cell>
          <cell r="E24" t="str">
            <v>Субподряд допустим</v>
          </cell>
        </row>
      </sheetData>
      <sheetData sheetId="3"/>
      <sheetData sheetId="4"/>
      <sheetData sheetId="5">
        <row r="3">
          <cell r="C3" t="str">
            <v>Минимальное предложение</v>
          </cell>
        </row>
        <row r="4">
          <cell r="C4" t="str">
            <v>Предложение участника с максимальной скидкой</v>
          </cell>
        </row>
        <row r="5">
          <cell r="C5">
            <v>0</v>
          </cell>
        </row>
      </sheetData>
      <sheetData sheetId="6"/>
      <sheetData sheetId="7"/>
      <sheetData sheetId="8"/>
      <sheetData sheetId="9"/>
      <sheetData sheetId="10"/>
      <sheetData sheetId="11"/>
      <sheetData sheetId="12"/>
      <sheetData sheetId="13"/>
      <sheetData sheetId="14">
        <row r="3">
          <cell r="AF3" t="str">
            <v>Срок (период, сроки) выполнения работ (оказания услуг)</v>
          </cell>
          <cell r="BH3" t="str">
            <v>Наличие кадровых ресурсов</v>
          </cell>
          <cell r="BK3" t="str">
            <v>Наличие кадровых ресурсов</v>
          </cell>
          <cell r="BL3" t="str">
            <v>Наличие материально-технических ресурсов</v>
          </cell>
          <cell r="BO3" t="str">
            <v>Наличие материально-технических ресурсов</v>
          </cell>
          <cell r="BP3" t="str">
            <v>Обладание разрешением (лицензией) на поставку продукции</v>
          </cell>
          <cell r="BQ3" t="str">
            <v>Членство в саморегулируемой организации (СРО)</v>
          </cell>
          <cell r="BT3" t="str">
            <v>Аттестация НАКС</v>
          </cell>
          <cell r="BU3" t="str">
            <v>Аттестация НАКС</v>
          </cell>
        </row>
      </sheetData>
      <sheetData sheetId="15"/>
      <sheetData sheetId="16"/>
      <sheetData sheetId="17"/>
      <sheetData sheetId="18"/>
      <sheetData sheetId="19"/>
      <sheetData sheetId="20"/>
      <sheetData sheetId="21"/>
      <sheetData sheetId="22"/>
      <sheetData sheetId="23"/>
    </sheetDataSet>
  </externalBook>
</externalLink>
</file>

<file path=xl/queryTables/queryTable1.xml><?xml version="1.0" encoding="utf-8"?>
<queryTable xmlns="http://schemas.openxmlformats.org/spreadsheetml/2006/main" name="ExternalData_1" adjustColumnWidth="0" connectionId="1" autoFormatId="16" applyNumberFormats="0" applyBorderFormats="0" applyFontFormats="1" applyPatternFormats="1" applyAlignmentFormats="0" applyWidthHeightFormats="0">
  <queryTableRefresh nextId="19" unboundColumnsRight="1">
    <queryTableFields count="8">
      <queryTableField id="10" name="№" tableColumnId="1"/>
      <queryTableField id="1" name="Критерии" tableColumnId="38"/>
      <queryTableField id="13" name="Альтернативное название" tableColumnId="3"/>
      <queryTableField id="7" name="Предмет оценки" tableColumnId="43"/>
      <queryTableField id="8" name="Предельный (начальный) показатель" tableColumnId="44"/>
      <queryTableField id="9" name="Предпочтительный показатель" tableColumnId="45"/>
      <queryTableField id="11" name="Порядок оценки" tableColumnId="2"/>
      <queryTableField id="2" dataBound="0" tableColumnId="42"/>
    </queryTableFields>
  </queryTableRefresh>
</queryTable>
</file>

<file path=xl/tables/_rels/table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id="1" name="КритерииОценки" displayName="КритерииОценки" ref="B3:I13" tableType="queryTable" totalsRowCount="1" headerRowDxfId="18" dataDxfId="17" totalsRowDxfId="16">
  <autoFilter ref="B3:I12"/>
  <tableColumns count="8">
    <tableColumn id="1" uniqueName="1" name="№" queryTableFieldId="10" dataDxfId="14" totalsRowDxfId="15"/>
    <tableColumn id="38" uniqueName="38" name="Критерии" queryTableFieldId="1" dataDxfId="12" totalsRowDxfId="13"/>
    <tableColumn id="3" uniqueName="3" name="Альтернативное название" queryTableFieldId="13" dataDxfId="10" totalsRowDxfId="11"/>
    <tableColumn id="43" uniqueName="43" name="Предмет оценки" queryTableFieldId="7" dataDxfId="8" totalsRowDxfId="9"/>
    <tableColumn id="44" uniqueName="44" name="Предельный  показатель" queryTableFieldId="8" dataDxfId="6" totalsRowDxfId="7"/>
    <tableColumn id="45" uniqueName="45" name="Предпочтительный показатель" queryTableFieldId="9" dataDxfId="4" totalsRowDxfId="5"/>
    <tableColumn id="2" uniqueName="2" name="Порядок оценки" queryTableFieldId="11" dataDxfId="2" totalsRowDxfId="3"/>
    <tableColumn id="42" uniqueName="42" name="Вес критерия" totalsRowFunction="sum" queryTableFieldId="2" dataDxfId="0" totalsRowDxfId="1"/>
  </tableColumns>
  <tableStyleInfo name="TableStyleLight15" showFirstColumn="0" showLastColumn="0" showRowStripes="0"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J16"/>
  <sheetViews>
    <sheetView tabSelected="1" zoomScale="70" zoomScaleNormal="70" workbookViewId="0">
      <pane xSplit="4" ySplit="3" topLeftCell="E4" activePane="bottomRight" state="frozen"/>
      <selection sqref="A1:XFD3"/>
      <selection pane="topRight" sqref="A1:XFD3"/>
      <selection pane="bottomLeft" sqref="A1:XFD3"/>
      <selection pane="bottomRight" activeCell="A6" sqref="A6:XFD12"/>
    </sheetView>
  </sheetViews>
  <sheetFormatPr defaultRowHeight="15" x14ac:dyDescent="0.25"/>
  <cols>
    <col min="1" max="1" width="3.28515625" customWidth="1"/>
    <col min="2" max="2" width="5.28515625" style="20" customWidth="1"/>
    <col min="3" max="3" width="15.42578125" customWidth="1"/>
    <col min="4" max="4" width="42.85546875" bestFit="1" customWidth="1"/>
    <col min="5" max="5" width="72.7109375" customWidth="1"/>
    <col min="6" max="6" width="18.42578125" customWidth="1"/>
    <col min="7" max="7" width="20.5703125" customWidth="1"/>
    <col min="8" max="8" width="92.85546875" customWidth="1"/>
    <col min="9" max="9" width="18" customWidth="1"/>
  </cols>
  <sheetData>
    <row r="1" spans="1:10" ht="30" customHeight="1" x14ac:dyDescent="0.25">
      <c r="A1" s="1"/>
      <c r="B1" s="2" t="s">
        <v>0</v>
      </c>
      <c r="C1" s="2"/>
      <c r="D1" s="2"/>
      <c r="E1" s="2"/>
      <c r="F1" s="2"/>
      <c r="G1" s="2"/>
      <c r="H1" s="2"/>
      <c r="I1" s="2"/>
    </row>
    <row r="2" spans="1:10" ht="24.95" customHeight="1" x14ac:dyDescent="0.25">
      <c r="A2" s="1"/>
      <c r="B2" s="3" t="s">
        <v>1</v>
      </c>
      <c r="C2" s="3"/>
      <c r="D2" s="3"/>
      <c r="E2" s="3"/>
      <c r="F2" s="3"/>
      <c r="G2" s="3"/>
      <c r="H2" s="3"/>
      <c r="I2" s="3"/>
    </row>
    <row r="3" spans="1:10" s="8" customFormat="1" ht="42" customHeight="1" x14ac:dyDescent="0.25">
      <c r="A3" s="4"/>
      <c r="B3" s="5" t="s">
        <v>2</v>
      </c>
      <c r="C3" s="5" t="s">
        <v>3</v>
      </c>
      <c r="D3" s="5" t="s">
        <v>4</v>
      </c>
      <c r="E3" s="5" t="s">
        <v>5</v>
      </c>
      <c r="F3" s="5" t="s">
        <v>6</v>
      </c>
      <c r="G3" s="5" t="s">
        <v>7</v>
      </c>
      <c r="H3" s="5" t="s">
        <v>8</v>
      </c>
      <c r="I3" s="6" t="s">
        <v>9</v>
      </c>
      <c r="J3" s="7"/>
    </row>
    <row r="4" spans="1:10" s="14" customFormat="1" ht="128.25" customHeight="1" x14ac:dyDescent="0.25">
      <c r="A4" s="9"/>
      <c r="B4" s="10">
        <v>1</v>
      </c>
      <c r="C4" s="5" t="str">
        <f>IFERROR(INDEX([1]!ВыборыВКритерияхОценки[Критерии], MATCH(КритерииОценки[[#This Row],[Предпочтительный показатель]], [1]!ВыборыВКритерияхОценки[Предпочтительный показатель],0)), "")</f>
        <v>Цена договора</v>
      </c>
      <c r="D4" s="5" t="s">
        <v>10</v>
      </c>
      <c r="E4" s="5" t="str">
        <f>IFERROR(INDEX([1]!ВыборыВКритерияхОценки[Предмет оценки], MATCH(КритерииОценки[[#This Row],[Предпочтительный показатель]], [1]!ВыборыВКритерияхОценки[Предпочтительный показатель],0)), "")</f>
        <v>Определяется по ценовому предложению участника</v>
      </c>
      <c r="F4" s="11" t="str">
        <f>IFERROR(INDEX([1]!ВыборыВКритерияхОценки[Предельный показатель], MATCH(КритерииОценки[[#This Row],[Предпочтительный показатель]], [1]!ВыборыВКритерияхОценки[Предпочтительный показатель],0)), "")</f>
        <v>НМЦД (по каждому лоту)</v>
      </c>
      <c r="G4" s="5" t="str">
        <f>IF(ЗакупкаНаКоэффициент="Да",'[1]Выборы в критериях оценки'!C4,'[1]Выборы в критериях оценки'!C3)</f>
        <v>Минимальное предложение</v>
      </c>
      <c r="H4" s="5" t="str">
        <f>IFERROR(INDEX([1]!ВыборыВКритерияхОценки[Порядок оценки рейтинга], MATCH(КритерииОценки[[#This Row],[Предпочтительный показатель]], [1]!ВыборыВКритерияхОценки[Предпочтительный показатель],0)), "")</f>
        <v>Rk = Wk * ((Lk - Ok) / (Lk - Tk)), где
Rk— рейтинг заявки относительно критерия,
Wk— вес критерия,
Lk— предельное оцениваемое предложение (состояние) (НМЦД),
Ok— оцениваемое предложение (состояние) участника,
Tk— предпочитаемое оцениваемое предложение (предложение участника с минимальной ценой ) 
В случаях когда предложения участников превышают НМЦД применяется следующий рассчет:
Rk = Wk * (1/((Lk - Ok) / (Lk - Tk)))</v>
      </c>
      <c r="I4" s="12">
        <v>100</v>
      </c>
      <c r="J4" s="13"/>
    </row>
    <row r="5" spans="1:10" s="14" customFormat="1" ht="128.25" hidden="1" customHeight="1" x14ac:dyDescent="0.25">
      <c r="A5" s="9"/>
      <c r="B5" s="10">
        <v>2</v>
      </c>
      <c r="C5" s="5" t="str">
        <f>IFERROR(INDEX([1]!ВыборыВКритерияхОценки[Критерии], MATCH(КритерииОценки[[#This Row],[Предпочтительный показатель]], [1]!ВыборыВКритерияхОценки[Предпочтительный показатель],0)), "")</f>
        <v>Размер аванса</v>
      </c>
      <c r="D5" s="5"/>
      <c r="E5" s="5" t="str">
        <f>IFERROR(INDEX([1]!ВыборыВКритерияхОценки[Предмет оценки], MATCH(КритерииОценки[[#This Row],[Предпочтительный показатель]], [1]!ВыборыВКритерияхОценки[Предпочтительный показатель],0)), "")</f>
        <v>Определяется по ценовому предложению участника</v>
      </c>
      <c r="F5" s="15">
        <f>IFERROR(INDEX([1]!ВыборыВКритерияхОценки[Предельный показатель], MATCH(КритерииОценки[[#This Row],[Предпочтительный показатель]], [1]!ВыборыВКритерияхОценки[Предпочтительный показатель],0)), "")</f>
        <v>0.3</v>
      </c>
      <c r="G5" s="11">
        <f>'[1]Выборы в критериях оценки'!C5</f>
        <v>0</v>
      </c>
      <c r="H5" s="5" t="str">
        <f>IFERROR(INDEX([1]!ВыборыВКритерияхОценки[Порядок оценки рейтинга], MATCH(КритерииОценки[[#This Row],[Предпочтительный показатель]], [1]!ВыборыВКритерияхОценки[Предпочтительный показатель],0)), "")</f>
        <v>Rk = Wk * ((Lk - Ok) / (Lk - Tk)), где
Rk— рейтинг заявки относительно авансового критерия,
Wk— вес авансового критерия,
Lk— предельное оцениваемое предложение (состояние) авансового критерия (не более 100%),
Ok— оцениваемое предложение (состояние) участника,
Tk— предпочитаемое оцениваемое предложение (состояние ) авансового критерия = 0%</v>
      </c>
      <c r="I5" s="12">
        <f>IF(ВыборАванса="Да",10,)</f>
        <v>0</v>
      </c>
      <c r="J5" s="13"/>
    </row>
    <row r="6" spans="1:10" s="14" customFormat="1" ht="103.5" hidden="1" customHeight="1" x14ac:dyDescent="0.25">
      <c r="A6" s="9"/>
      <c r="B6" s="10">
        <v>3</v>
      </c>
      <c r="C6" s="5" t="s">
        <v>11</v>
      </c>
      <c r="D6" s="5" t="s">
        <v>11</v>
      </c>
      <c r="E6" s="5" t="s">
        <v>12</v>
      </c>
      <c r="F6" s="11" t="s">
        <v>13</v>
      </c>
      <c r="G6" s="5" t="s">
        <v>14</v>
      </c>
      <c r="H6" s="5" t="s">
        <v>15</v>
      </c>
      <c r="I6" s="12">
        <f>INDEX([1]!ВесаКритериев[Вес критерия], SUMIFS([1]!ВесаКритериев[ №], [1]!ВесаКритериев[[Направление ]], НаправлениеДеятельности, [1]!ВесаКритериев[Сложность], СложностьНаправленияДеятельности, [1]!ВесаКритериев[Критерий], КритерииОценки[[#This Row],[Критерии]]))</f>
        <v>0</v>
      </c>
      <c r="J6" s="13"/>
    </row>
    <row r="7" spans="1:10" s="14" customFormat="1" ht="105" hidden="1" customHeight="1" x14ac:dyDescent="0.25">
      <c r="A7" s="9"/>
      <c r="B7" s="10">
        <v>4</v>
      </c>
      <c r="C7" s="5" t="s">
        <v>16</v>
      </c>
      <c r="D7" s="5" t="s">
        <v>16</v>
      </c>
      <c r="E7" s="5" t="s">
        <v>17</v>
      </c>
      <c r="F7" s="11" t="s">
        <v>18</v>
      </c>
      <c r="G7" s="5" t="s">
        <v>19</v>
      </c>
      <c r="H7" s="5" t="s">
        <v>20</v>
      </c>
      <c r="I7" s="12">
        <v>0</v>
      </c>
      <c r="J7" s="13"/>
    </row>
    <row r="8" spans="1:10" s="14" customFormat="1" ht="91.5" hidden="1" customHeight="1" x14ac:dyDescent="0.25">
      <c r="A8" s="9"/>
      <c r="B8" s="10">
        <v>5</v>
      </c>
      <c r="C8" s="5" t="s">
        <v>21</v>
      </c>
      <c r="D8" s="5" t="s">
        <v>21</v>
      </c>
      <c r="E8" s="5" t="s">
        <v>22</v>
      </c>
      <c r="F8" s="16">
        <v>1</v>
      </c>
      <c r="G8" s="5">
        <f>КоличествоРассматриваемыхДоговоров</f>
        <v>2</v>
      </c>
      <c r="H8" s="5" t="s">
        <v>23</v>
      </c>
      <c r="I8" s="12">
        <v>0</v>
      </c>
      <c r="J8" s="13"/>
    </row>
    <row r="9" spans="1:10" s="14" customFormat="1" ht="87.75" hidden="1" customHeight="1" x14ac:dyDescent="0.25">
      <c r="A9" s="9"/>
      <c r="B9" s="10">
        <v>6</v>
      </c>
      <c r="C9" s="5" t="s">
        <v>24</v>
      </c>
      <c r="D9" s="5" t="s">
        <v>24</v>
      </c>
      <c r="E9" s="5" t="s">
        <v>25</v>
      </c>
      <c r="F9" s="17">
        <v>1</v>
      </c>
      <c r="G9" s="5" t="s">
        <v>26</v>
      </c>
      <c r="H9" s="5" t="s">
        <v>23</v>
      </c>
      <c r="I9" s="12">
        <v>0</v>
      </c>
      <c r="J9" s="13"/>
    </row>
    <row r="10" spans="1:10" s="14" customFormat="1" ht="59.25" hidden="1" customHeight="1" x14ac:dyDescent="0.25">
      <c r="A10" s="9"/>
      <c r="B10" s="10">
        <v>7</v>
      </c>
      <c r="C10" s="5" t="s">
        <v>27</v>
      </c>
      <c r="D10" s="5" t="s">
        <v>27</v>
      </c>
      <c r="E10" s="5" t="s">
        <v>28</v>
      </c>
      <c r="F10" s="11" t="s">
        <v>29</v>
      </c>
      <c r="G10" s="5" t="s">
        <v>30</v>
      </c>
      <c r="H10" s="5" t="s">
        <v>31</v>
      </c>
      <c r="I10" s="12">
        <f>INDEX([1]!ВесаКритериев[Вес критерия], SUMIFS([1]!ВесаКритериев[ №], [1]!ВесаКритериев[[Направление ]], НаправлениеДеятельности, [1]!ВесаКритериев[Сложность], СложностьНаправленияДеятельности, [1]!ВесаКритериев[Критерий], КритерииОценки[[#This Row],[Критерии]]))</f>
        <v>0</v>
      </c>
      <c r="J10" s="13"/>
    </row>
    <row r="11" spans="1:10" s="14" customFormat="1" ht="47.25" hidden="1" customHeight="1" x14ac:dyDescent="0.25">
      <c r="A11" s="9"/>
      <c r="B11" s="10">
        <v>8</v>
      </c>
      <c r="C11" s="5" t="s">
        <v>32</v>
      </c>
      <c r="D11" s="5" t="s">
        <v>32</v>
      </c>
      <c r="E11" s="5" t="s">
        <v>33</v>
      </c>
      <c r="F11" s="11" t="s">
        <v>29</v>
      </c>
      <c r="G11" s="5" t="s">
        <v>30</v>
      </c>
      <c r="H11" s="5" t="s">
        <v>31</v>
      </c>
      <c r="I11" s="12">
        <v>0</v>
      </c>
      <c r="J11" s="13"/>
    </row>
    <row r="12" spans="1:10" s="14" customFormat="1" ht="54.75" hidden="1" customHeight="1" x14ac:dyDescent="0.25">
      <c r="A12" s="9"/>
      <c r="B12" s="10">
        <v>9</v>
      </c>
      <c r="C12" s="5" t="s">
        <v>34</v>
      </c>
      <c r="D12" s="5" t="s">
        <v>34</v>
      </c>
      <c r="E12" s="5" t="s">
        <v>33</v>
      </c>
      <c r="F12" s="11" t="s">
        <v>29</v>
      </c>
      <c r="G12" s="5" t="s">
        <v>30</v>
      </c>
      <c r="H12" s="5" t="s">
        <v>31</v>
      </c>
      <c r="I12" s="12">
        <v>0</v>
      </c>
      <c r="J12" s="13"/>
    </row>
    <row r="13" spans="1:10" x14ac:dyDescent="0.25">
      <c r="A13" s="4"/>
      <c r="B13" s="10"/>
      <c r="C13" s="5"/>
      <c r="D13" s="5"/>
      <c r="E13" s="5"/>
      <c r="F13" s="11"/>
      <c r="G13" s="5"/>
      <c r="H13" s="5"/>
      <c r="I13" s="18">
        <f>SUBTOTAL(109,КритерииОценки[Вес критерия])</f>
        <v>100</v>
      </c>
    </row>
    <row r="14" spans="1:10" x14ac:dyDescent="0.25">
      <c r="A14" s="4"/>
      <c r="B14" s="19"/>
      <c r="C14" s="1"/>
      <c r="D14" s="1"/>
      <c r="E14" s="1"/>
      <c r="F14" s="1"/>
      <c r="G14" s="1"/>
      <c r="H14" s="1"/>
    </row>
    <row r="15" spans="1:10" x14ac:dyDescent="0.25">
      <c r="A15" s="1"/>
      <c r="B15" s="19"/>
      <c r="C15" s="1"/>
      <c r="D15" s="1"/>
      <c r="E15" s="1"/>
      <c r="F15" s="1"/>
      <c r="G15" s="1"/>
      <c r="H15" s="1"/>
    </row>
    <row r="16" spans="1:10" x14ac:dyDescent="0.25">
      <c r="B16" s="19"/>
      <c r="C16" s="1"/>
      <c r="D16" s="1"/>
      <c r="E16" s="1"/>
      <c r="F16" s="1"/>
      <c r="G16" s="1"/>
      <c r="H16" s="1"/>
    </row>
  </sheetData>
  <sheetProtection formatRows="0" insertRows="0" deleteRows="0"/>
  <mergeCells count="2">
    <mergeCell ref="B1:I1"/>
    <mergeCell ref="B2:I2"/>
  </mergeCells>
  <conditionalFormatting sqref="B4:I10">
    <cfRule type="expression" dxfId="30" priority="2">
      <formula>$I4=0</formula>
    </cfRule>
  </conditionalFormatting>
  <conditionalFormatting sqref="B1:B2 B6:I12 G4:G5 I4:I5 B4:B5 B3:I3">
    <cfRule type="expression" dxfId="29" priority="10">
      <formula>AND(CELL("защита", B1)=0, NOT(ISBLANK(B1)))</formula>
    </cfRule>
    <cfRule type="expression" dxfId="28" priority="11">
      <formula>AND(CELL("защита", B1)=0, ISBLANK(B1))</formula>
    </cfRule>
    <cfRule type="expression" dxfId="27" priority="12">
      <formula>CELL("защита", B1)=0</formula>
    </cfRule>
  </conditionalFormatting>
  <conditionalFormatting sqref="C4:F5">
    <cfRule type="expression" dxfId="26" priority="6">
      <formula>AND(CELL("защита", C4)=0, NOT(ISBLANK(C4)))</formula>
    </cfRule>
    <cfRule type="expression" dxfId="25" priority="7">
      <formula>AND(CELL("защита", C4)=0, ISBLANK(C4))</formula>
    </cfRule>
    <cfRule type="expression" dxfId="24" priority="8">
      <formula>CELL("защита", C4)=0</formula>
    </cfRule>
  </conditionalFormatting>
  <conditionalFormatting sqref="H4:H5">
    <cfRule type="expression" dxfId="23" priority="3">
      <formula>AND(CELL("защита", H4)=0, NOT(ISBLANK(H4)))</formula>
    </cfRule>
    <cfRule type="expression" dxfId="22" priority="4">
      <formula>AND(CELL("защита", H4)=0, ISBLANK(H4))</formula>
    </cfRule>
    <cfRule type="expression" dxfId="21" priority="5">
      <formula>CELL("защита", H4)=0</formula>
    </cfRule>
  </conditionalFormatting>
  <dataValidations count="4">
    <dataValidation allowBlank="1" showInputMessage="1" showErrorMessage="1" prompt="Вес (баллы) критерия можно перераспределить между этим критерием и критерием «Отсутствие негативных судебных решений»" sqref="I4:I8"/>
    <dataValidation allowBlank="1" showInputMessage="1" showErrorMessage="1" prompt="Применяется если НМЦД закупки &gt; 5 млн с НДС_x000a_" sqref="C6"/>
    <dataValidation allowBlank="1" showInputMessage="1" showErrorMessage="1" prompt="Вес (баллы) критерия можно перераспределить между этим критерием и критерием «Количество договоров»" sqref="I9:I12"/>
    <dataValidation allowBlank="1" showInputMessage="1" showErrorMessage="1" prompt="Если критерий не требуется — установите вес «0»" sqref="I3"/>
  </dataValidations>
  <pageMargins left="0.23622047244094491" right="0.23622047244094491" top="0.74803149606299213" bottom="0.74803149606299213" header="0.31496062992125984" footer="0.31496062992125984"/>
  <pageSetup paperSize="9" scale="60" fitToHeight="0" orientation="landscape" r:id="rId1"/>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9" id="{5B721CD3-1851-4F9F-AADC-0DDDA8239E06}">
            <xm:f>OR('\Docs\ЗАКУПКИ\Заказчики\5 ЕСЭ И_ИЭР\2021\АП КЦ оценка соответствия требованиям ТР ТС (2 лота)\[лот 1 Заявка на организацию закупки (20.05.21).xlsm]3. Требования к участникам &gt;'!#REF! = "Не требуется", $I$11 = 0)</xm:f>
            <x14:dxf>
              <font>
                <color theme="0" tint="-0.14996795556505021"/>
              </font>
            </x14:dxf>
          </x14:cfRule>
          <xm:sqref>B11:I11</xm:sqref>
        </x14:conditionalFormatting>
        <x14:conditionalFormatting xmlns:xm="http://schemas.microsoft.com/office/excel/2006/main">
          <x14:cfRule type="expression" priority="1" id="{C48F6FE4-DB2D-444A-81CB-CA7E0D403E58}">
            <xm:f>OR('\Docs\ЗАКУПКИ\Заказчики\5 ЕСЭ И_ИЭР\2021\АП КЦ оценка соответствия требованиям ТР ТС (2 лота)\[лот 1 Заявка на организацию закупки (20.05.21).xlsm]3. Требования к участникам &gt;'!#REF! = "Не требуется", $I$12 = 0)</xm:f>
            <x14:dxf>
              <font>
                <color theme="0" tint="-0.14996795556505021"/>
              </font>
            </x14:dxf>
          </x14:cfRule>
          <xm:sqref>B12:I12</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3</vt:i4>
      </vt:variant>
    </vt:vector>
  </HeadingPairs>
  <TitlesOfParts>
    <vt:vector size="4" baseType="lpstr">
      <vt:lpstr>4. Критерии оценки &gt;</vt:lpstr>
      <vt:lpstr>'4. Критерии оценки &gt;'!Заголовки_для_печати</vt:lpstr>
      <vt:lpstr>'4. Критерии оценки &gt;'!Область_печати</vt:lpstr>
      <vt:lpstr>ПределАванса</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Белизова</dc:creator>
  <cp:lastModifiedBy>Белизова</cp:lastModifiedBy>
  <dcterms:created xsi:type="dcterms:W3CDTF">2021-06-24T01:39:19Z</dcterms:created>
  <dcterms:modified xsi:type="dcterms:W3CDTF">2021-06-24T01:40:46Z</dcterms:modified>
</cp:coreProperties>
</file>